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eroy\Documents\KCA\KCA\70周年式典\要項\"/>
    </mc:Choice>
  </mc:AlternateContent>
  <xr:revisionPtr revIDLastSave="0" documentId="13_ncr:1_{3E78FA71-8A3C-4990-86DA-FCF7B02A960C}" xr6:coauthVersionLast="47" xr6:coauthVersionMax="47" xr10:uidLastSave="{00000000-0000-0000-0000-000000000000}"/>
  <bookViews>
    <workbookView xWindow="-110" yWindow="-110" windowWidth="19420" windowHeight="10300" xr2:uid="{880E5B49-ADCD-4B9D-9687-34581994F862}"/>
  </bookViews>
  <sheets>
    <sheet name="参加者一覧" sheetId="3" r:id="rId1"/>
  </sheets>
  <definedNames>
    <definedName name="_xlnm.Print_Area" localSheetId="0">参加者一覧!$A$1:$N$26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3" l="1" a="1"/>
  <c r="L9" i="3" s="1"/>
  <c r="L10" i="3" a="1"/>
  <c r="L10" i="3" s="1"/>
  <c r="L11" i="3" a="1"/>
  <c r="L11" i="3" s="1"/>
  <c r="L12" i="3" a="1"/>
  <c r="L12" i="3" s="1"/>
  <c r="L13" i="3" a="1"/>
  <c r="L13" i="3" s="1"/>
  <c r="L23" i="3" a="1"/>
  <c r="L23" i="3" s="1"/>
  <c r="L22" i="3" a="1"/>
  <c r="L22" i="3" s="1"/>
  <c r="L21" i="3" a="1"/>
  <c r="L21" i="3" s="1"/>
  <c r="L20" i="3" a="1"/>
  <c r="L20" i="3" s="1"/>
  <c r="L19" i="3" a="1"/>
  <c r="L19" i="3" s="1"/>
  <c r="L18" i="3" a="1"/>
  <c r="L18" i="3" s="1"/>
  <c r="L17" i="3" a="1"/>
  <c r="L17" i="3" s="1"/>
  <c r="L16" i="3" a="1"/>
  <c r="L16" i="3" s="1"/>
  <c r="L15" i="3" a="1"/>
  <c r="L15" i="3" s="1"/>
  <c r="L14" i="3" a="1"/>
  <c r="L14" i="3" s="1"/>
  <c r="L8" i="3" a="1"/>
  <c r="L8" i="3" s="1"/>
  <c r="L7" i="3" a="1"/>
  <c r="L7" i="3" s="1"/>
  <c r="L6" i="3" a="1"/>
  <c r="L6" i="3" s="1"/>
  <c r="L5" i="3" a="1"/>
  <c r="L5" i="3" s="1"/>
  <c r="F21" i="3"/>
  <c r="F7" i="3"/>
  <c r="F6" i="3"/>
  <c r="F23" i="3"/>
  <c r="F22" i="3"/>
  <c r="F20" i="3"/>
  <c r="F19" i="3"/>
  <c r="F18" i="3"/>
  <c r="F17" i="3"/>
  <c r="A9" i="3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F5" i="3"/>
  <c r="F16" i="3"/>
  <c r="F15" i="3"/>
  <c r="F14" i="3"/>
  <c r="F13" i="3"/>
  <c r="F12" i="3"/>
  <c r="F11" i="3"/>
  <c r="F10" i="3"/>
  <c r="F9" i="3"/>
  <c r="F8" i="3"/>
  <c r="L24" i="3" l="1"/>
  <c r="A21" i="3"/>
  <c r="A22" i="3" s="1"/>
  <c r="A2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<sst xmlns="http://schemas.openxmlformats.org/spreadsheetml/2006/main" count="64" uniqueCount="55">
  <si>
    <t>性別</t>
    <rPh sb="0" eb="2">
      <t>セイベツ</t>
    </rPh>
    <phoneticPr fontId="1"/>
  </si>
  <si>
    <t>年齢</t>
    <rPh sb="0" eb="2">
      <t>ネンレイ</t>
    </rPh>
    <phoneticPr fontId="1"/>
  </si>
  <si>
    <t>氏名</t>
    <rPh sb="0" eb="2">
      <t>シメイ</t>
    </rPh>
    <phoneticPr fontId="1"/>
  </si>
  <si>
    <t>住所</t>
    <rPh sb="0" eb="2">
      <t>ジュウショ</t>
    </rPh>
    <phoneticPr fontId="1"/>
  </si>
  <si>
    <t>〒</t>
    <phoneticPr fontId="1"/>
  </si>
  <si>
    <t>記入例</t>
    <rPh sb="0" eb="2">
      <t>キニュウ</t>
    </rPh>
    <rPh sb="2" eb="3">
      <t>レイ</t>
    </rPh>
    <phoneticPr fontId="1"/>
  </si>
  <si>
    <t>参加料</t>
    <rPh sb="0" eb="3">
      <t>サンカリョウ</t>
    </rPh>
    <phoneticPr fontId="1"/>
  </si>
  <si>
    <t>フリガナ</t>
    <phoneticPr fontId="1"/>
  </si>
  <si>
    <t>生年月日</t>
    <rPh sb="0" eb="4">
      <t>セイネンガッピ</t>
    </rPh>
    <phoneticPr fontId="1"/>
  </si>
  <si>
    <t>マーク</t>
    <phoneticPr fontId="1"/>
  </si>
  <si>
    <t>宿泊</t>
  </si>
  <si>
    <t>懇親会</t>
  </si>
  <si>
    <t>する</t>
  </si>
  <si>
    <t>交通手段</t>
    <rPh sb="0" eb="4">
      <t>コウツウシュダン</t>
    </rPh>
    <phoneticPr fontId="1"/>
  </si>
  <si>
    <t>する
しない</t>
    <phoneticPr fontId="1"/>
  </si>
  <si>
    <t>当日連絡できる
電話番号</t>
    <rPh sb="0" eb="2">
      <t>トウジツ</t>
    </rPh>
    <rPh sb="2" eb="4">
      <t>レンラク</t>
    </rPh>
    <rPh sb="8" eb="12">
      <t>デンワバンゴウ</t>
    </rPh>
    <phoneticPr fontId="1"/>
  </si>
  <si>
    <t>車1</t>
  </si>
  <si>
    <t>車2</t>
  </si>
  <si>
    <t>しない</t>
  </si>
  <si>
    <t>鉄道</t>
  </si>
  <si>
    <t>★　＊</t>
    <phoneticPr fontId="1"/>
  </si>
  <si>
    <t>＊</t>
    <phoneticPr fontId="1"/>
  </si>
  <si>
    <t>横浜　三郎</t>
    <rPh sb="0" eb="2">
      <t>ヨコハマ</t>
    </rPh>
    <rPh sb="3" eb="5">
      <t>サブロウ</t>
    </rPh>
    <phoneticPr fontId="1"/>
  </si>
  <si>
    <t>ヨコハマ　サブロウ</t>
    <phoneticPr fontId="1"/>
  </si>
  <si>
    <t>相模原　四郎</t>
    <rPh sb="0" eb="3">
      <t>サガミハラ</t>
    </rPh>
    <rPh sb="4" eb="6">
      <t>シロウ</t>
    </rPh>
    <phoneticPr fontId="1"/>
  </si>
  <si>
    <t>サガミハラ　シロウ</t>
    <phoneticPr fontId="1"/>
  </si>
  <si>
    <t>自動
計算</t>
    <phoneticPr fontId="1"/>
  </si>
  <si>
    <t>プルダウン</t>
    <phoneticPr fontId="1"/>
  </si>
  <si>
    <t>プル
ダウン</t>
    <phoneticPr fontId="1"/>
  </si>
  <si>
    <t>項番</t>
    <rPh sb="0" eb="2">
      <t>コウバン</t>
    </rPh>
    <phoneticPr fontId="1"/>
  </si>
  <si>
    <t>男</t>
  </si>
  <si>
    <t>自転車
宿に保管希望</t>
    <rPh sb="0" eb="3">
      <t>ジテンシャ</t>
    </rPh>
    <rPh sb="4" eb="5">
      <t>ヤド</t>
    </rPh>
    <rPh sb="6" eb="10">
      <t>ホカンキボウ</t>
    </rPh>
    <phoneticPr fontId="1"/>
  </si>
  <si>
    <t>女</t>
  </si>
  <si>
    <t>神奈川　一郎</t>
    <rPh sb="0" eb="3">
      <t>カナガワ</t>
    </rPh>
    <rPh sb="4" eb="6">
      <t>イチロウ</t>
    </rPh>
    <phoneticPr fontId="1"/>
  </si>
  <si>
    <t>カナガワ　イチロウ</t>
    <phoneticPr fontId="1"/>
  </si>
  <si>
    <t>川崎　小百合</t>
    <rPh sb="0" eb="2">
      <t>カワサキ</t>
    </rPh>
    <rPh sb="3" eb="6">
      <t>サユリ</t>
    </rPh>
    <phoneticPr fontId="1"/>
  </si>
  <si>
    <t>カワサキ　サユリ</t>
    <phoneticPr fontId="1"/>
  </si>
  <si>
    <t>★　責任者
　　　緊急連絡携帯TEL(                                           )
＊代表者会議参加者</t>
    <phoneticPr fontId="1"/>
  </si>
  <si>
    <t>振込口座</t>
    <rPh sb="0" eb="2">
      <t>フリコミ</t>
    </rPh>
    <rPh sb="2" eb="4">
      <t>コウザ</t>
    </rPh>
    <phoneticPr fontId="1"/>
  </si>
  <si>
    <t>金融機関名	　　　　　　
口座種別／口座番号	
口座名</t>
    <phoneticPr fontId="1"/>
  </si>
  <si>
    <t>自動計算</t>
    <rPh sb="0" eb="4">
      <t>ジドウケイサン</t>
    </rPh>
    <phoneticPr fontId="1"/>
  </si>
  <si>
    <t>090-1234-0123</t>
    <phoneticPr fontId="1"/>
  </si>
  <si>
    <t>110-1234</t>
    <phoneticPr fontId="1"/>
  </si>
  <si>
    <t>○○市○○区○○町1-2-3　○○マンション101号</t>
    <rPh sb="2" eb="3">
      <t>シ</t>
    </rPh>
    <rPh sb="5" eb="6">
      <t>ク</t>
    </rPh>
    <rPh sb="8" eb="9">
      <t>チョウ</t>
    </rPh>
    <rPh sb="25" eb="26">
      <t>ゴウ</t>
    </rPh>
    <phoneticPr fontId="1"/>
  </si>
  <si>
    <t xml:space="preserve">
22,000円
10,000円</t>
    <phoneticPr fontId="1"/>
  </si>
  <si>
    <r>
      <t xml:space="preserve">参加料
</t>
    </r>
    <r>
      <rPr>
        <b/>
        <sz val="14"/>
        <color rgb="FFFF0000"/>
        <rFont val="BIZ UDPゴシック"/>
        <family val="3"/>
        <charset val="128"/>
      </rPr>
      <t xml:space="preserve">宿  泊 
懇親会 </t>
    </r>
    <rPh sb="0" eb="3">
      <t>サンカリョウ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</si>
  <si>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</si>
  <si>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</si>
  <si>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プルダウンから選択</t>
    <rPh sb="7" eb="9">
      <t>センタク</t>
    </rPh>
    <phoneticPr fontId="1"/>
  </si>
  <si>
    <r>
      <t>参加申込一覧（　　　　　　　　　　　）協会　第60回関東甲信越サイクリングラリー 神奈川大会　</t>
    </r>
    <r>
      <rPr>
        <b/>
        <sz val="26"/>
        <color rgb="FFFF0000"/>
        <rFont val="BIZ UDPゴシック"/>
        <family val="3"/>
        <charset val="128"/>
      </rPr>
      <t>　※黄色は保険契約のため必須項目</t>
    </r>
    <rPh sb="0" eb="2">
      <t>サンカ</t>
    </rPh>
    <rPh sb="2" eb="4">
      <t>モウシコミ</t>
    </rPh>
    <rPh sb="4" eb="6">
      <t>イチラン</t>
    </rPh>
    <rPh sb="41" eb="44">
      <t>カナガワ</t>
    </rPh>
    <rPh sb="44" eb="46">
      <t>タイカイ</t>
    </rPh>
    <rPh sb="54" eb="56">
      <t>ケイヤク</t>
    </rPh>
    <phoneticPr fontId="1"/>
  </si>
  <si>
    <r>
      <t xml:space="preserve">振込金額　
振込予定月日 
</t>
    </r>
    <r>
      <rPr>
        <b/>
        <sz val="16"/>
        <color rgb="FFFF0000"/>
        <rFont val="BIZ UDPゴシック"/>
        <family val="3"/>
        <charset val="128"/>
      </rPr>
      <t>2～7月末までにお願いします</t>
    </r>
    <rPh sb="0" eb="2">
      <t>フリコミ</t>
    </rPh>
    <rPh sb="2" eb="4">
      <t>キンガク</t>
    </rPh>
    <rPh sb="6" eb="8">
      <t>フリコミ</t>
    </rPh>
    <rPh sb="8" eb="12">
      <t>ヨテイツキヒ</t>
    </rPh>
    <rPh sb="17" eb="18">
      <t>ガツ</t>
    </rPh>
    <rPh sb="18" eb="19">
      <t>マツ</t>
    </rPh>
    <rPh sb="23" eb="24">
      <t>ネガ</t>
    </rPh>
    <phoneticPr fontId="1"/>
  </si>
  <si>
    <t>申込　下記メールアドレスへお願いします</t>
    <rPh sb="0" eb="2">
      <t>モウシコミ</t>
    </rPh>
    <rPh sb="3" eb="5">
      <t>カキ</t>
    </rPh>
    <rPh sb="14" eb="15">
      <t>ネガ</t>
    </rPh>
    <phoneticPr fontId="1"/>
  </si>
  <si>
    <t>kcakanajimu@gmail.com</t>
    <phoneticPr fontId="1"/>
  </si>
  <si>
    <r>
      <t xml:space="preserve">※おおよそ同乗毎
</t>
    </r>
    <r>
      <rPr>
        <b/>
        <sz val="12"/>
        <color rgb="FFFF0000"/>
        <rFont val="BIZ UDPゴシック"/>
        <family val="3"/>
        <charset val="128"/>
      </rPr>
      <t>車1 車2 車3  車4</t>
    </r>
    <r>
      <rPr>
        <b/>
        <sz val="12"/>
        <color theme="1"/>
        <rFont val="BIZ UDPゴシック"/>
        <family val="3"/>
        <charset val="128"/>
      </rPr>
      <t xml:space="preserve">
を選択ください
</t>
    </r>
    <r>
      <rPr>
        <b/>
        <sz val="12"/>
        <color rgb="FFFF0000"/>
        <rFont val="BIZ UDPゴシック"/>
        <family val="3"/>
        <charset val="128"/>
      </rPr>
      <t>鉄道
自転車</t>
    </r>
    <rPh sb="5" eb="7">
      <t>ドウジョウ</t>
    </rPh>
    <rPh sb="7" eb="8">
      <t>ゴト</t>
    </rPh>
    <rPh sb="9" eb="10">
      <t>クルマ</t>
    </rPh>
    <rPh sb="12" eb="13">
      <t>クルマ</t>
    </rPh>
    <rPh sb="15" eb="16">
      <t>クルマ</t>
    </rPh>
    <rPh sb="23" eb="25">
      <t>センタク</t>
    </rPh>
    <rPh sb="30" eb="32">
      <t>テツドウ</t>
    </rPh>
    <rPh sb="33" eb="36">
      <t>ジテンシャ</t>
    </rPh>
    <phoneticPr fontId="1"/>
  </si>
  <si>
    <r>
      <t xml:space="preserve">みずほ銀行　二俣川支店
普通／2131521
</t>
    </r>
    <r>
      <rPr>
        <b/>
        <sz val="16"/>
        <color theme="1"/>
        <rFont val="BIZ UDPゴシック"/>
        <family val="3"/>
        <charset val="128"/>
      </rPr>
      <t>カナガワケン　サイクリングキョウカイ</t>
    </r>
    <rPh sb="6" eb="9">
      <t>フタマタガワ</t>
    </rPh>
    <rPh sb="9" eb="11">
      <t>シテン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</si>
</sst>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&quot;¥&quot;#,##0_);[Red]\(&quot;¥&quot;#,##0\)"/>
  </numFmts>
  <fonts count="2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4"/>
      <color rgb="FF002060"/>
      <name val="BIZ UDPゴシック"/>
      <family val="3"/>
      <charset val="128"/>
    </font>
    <font>
      <b/>
      <sz val="12"/>
      <color rgb="FF002060"/>
      <name val="BIZ UDP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4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sz val="11"/>
      <color rgb="FF002060"/>
      <name val="BIZ UDPゴシック"/>
      <family val="3"/>
      <charset val="128"/>
    </font>
    <font>
      <sz val="14"/>
      <color rgb="FF002060"/>
      <name val="游ゴシック"/>
      <family val="3"/>
      <charset val="128"/>
      <scheme val="minor"/>
    </font>
    <font>
      <sz val="11"/>
      <color rgb="FF002060"/>
      <name val="BIZ UDPゴシック"/>
      <family val="3"/>
      <charset val="128"/>
    </font>
    <font>
      <b/>
      <sz val="20"/>
      <color theme="1"/>
      <name val="BIZ UDPゴシック"/>
      <family val="3"/>
      <charset val="128"/>
    </font>
    <font>
      <b/>
      <sz val="20"/>
      <color rgb="FFFF0000"/>
      <name val="BIZ UDPゴシック"/>
      <family val="3"/>
      <charset val="128"/>
    </font>
    <font>
      <b/>
      <sz val="26"/>
      <color theme="1"/>
      <name val="BIZ UDPゴシック"/>
      <family val="3"/>
      <charset val="128"/>
    </font>
    <font>
      <b/>
      <sz val="26"/>
      <color rgb="FFFF0000"/>
      <name val="BIZ UDPゴシック"/>
      <family val="3"/>
      <charset val="128"/>
    </font>
    <font>
      <sz val="26"/>
      <color theme="1"/>
      <name val="BIZ UDPゴシック"/>
      <family val="3"/>
      <charset val="128"/>
    </font>
    <font>
      <sz val="26"/>
      <color theme="1"/>
      <name val="游ゴシック"/>
      <family val="3"/>
      <charset val="128"/>
      <scheme val="minor"/>
    </font>
    <font>
      <b/>
      <sz val="16"/>
      <color rgb="FFFF0000"/>
      <name val="BIZ UDPゴシック"/>
      <family val="3"/>
      <charset val="128"/>
    </font>
    <font>
      <b/>
      <sz val="20"/>
      <color rgb="FF002060"/>
      <name val="BIZ UDPゴシック"/>
      <family val="3"/>
      <charset val="128"/>
    </font>
    <font>
      <b/>
      <sz val="18"/>
      <color rgb="FF002060"/>
      <name val="BIZ UDPゴシック"/>
      <family val="3"/>
      <charset val="128"/>
    </font>
    <font>
      <b/>
      <sz val="18"/>
      <color theme="1"/>
      <name val="BIZ UDPゴシック"/>
      <family val="3"/>
      <charset val="128"/>
    </font>
    <font>
      <b/>
      <sz val="16"/>
      <color theme="1"/>
      <name val="BIZ UDP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b/>
      <u/>
      <sz val="24"/>
      <color theme="10"/>
      <name val="BIZ UDP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</cellStyleXfs>
  <cellXfs count="14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14" fontId="3" fillId="0" borderId="5" xfId="0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7" fillId="0" borderId="0" xfId="0" applyFont="1">
      <alignment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8" fillId="0" borderId="22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 wrapText="1"/>
    </xf>
    <xf numFmtId="0" fontId="10" fillId="0" borderId="24" xfId="0" applyFont="1" applyBorder="1" applyAlignment="1">
      <alignment vertical="center" wrapText="1"/>
    </xf>
    <xf numFmtId="0" fontId="16" fillId="0" borderId="0" xfId="0" applyFont="1">
      <alignment vertical="center"/>
    </xf>
    <xf numFmtId="0" fontId="3" fillId="6" borderId="14" xfId="0" applyFont="1" applyFill="1" applyBorder="1" applyAlignment="1">
      <alignment horizontal="center" vertical="center"/>
    </xf>
    <xf numFmtId="0" fontId="12" fillId="6" borderId="14" xfId="0" applyFont="1" applyFill="1" applyBorder="1" applyAlignment="1">
      <alignment horizontal="center" vertical="center"/>
    </xf>
    <xf numFmtId="14" fontId="3" fillId="6" borderId="14" xfId="0" applyNumberFormat="1" applyFont="1" applyFill="1" applyBorder="1" applyAlignment="1">
      <alignment horizontal="center" vertical="center"/>
    </xf>
    <xf numFmtId="0" fontId="3" fillId="6" borderId="14" xfId="0" applyFont="1" applyFill="1" applyBorder="1">
      <alignment vertical="center"/>
    </xf>
    <xf numFmtId="0" fontId="13" fillId="6" borderId="5" xfId="0" applyFont="1" applyFill="1" applyBorder="1">
      <alignment vertical="center"/>
    </xf>
    <xf numFmtId="0" fontId="12" fillId="6" borderId="5" xfId="0" applyFont="1" applyFill="1" applyBorder="1" applyAlignment="1">
      <alignment horizontal="center" vertical="center"/>
    </xf>
    <xf numFmtId="14" fontId="3" fillId="6" borderId="5" xfId="0" applyNumberFormat="1" applyFont="1" applyFill="1" applyBorder="1" applyAlignment="1">
      <alignment horizontal="center" vertical="center"/>
    </xf>
    <xf numFmtId="0" fontId="3" fillId="6" borderId="5" xfId="0" applyFont="1" applyFill="1" applyBorder="1">
      <alignment vertical="center"/>
    </xf>
    <xf numFmtId="0" fontId="14" fillId="6" borderId="17" xfId="0" applyFont="1" applyFill="1" applyBorder="1" applyAlignment="1">
      <alignment horizontal="center" vertical="center"/>
    </xf>
    <xf numFmtId="0" fontId="3" fillId="6" borderId="17" xfId="0" applyFont="1" applyFill="1" applyBorder="1" applyAlignment="1">
      <alignment horizontal="center" vertical="center"/>
    </xf>
    <xf numFmtId="0" fontId="12" fillId="6" borderId="17" xfId="0" applyFont="1" applyFill="1" applyBorder="1" applyAlignment="1">
      <alignment horizontal="center" vertical="center"/>
    </xf>
    <xf numFmtId="14" fontId="3" fillId="6" borderId="17" xfId="0" applyNumberFormat="1" applyFont="1" applyFill="1" applyBorder="1" applyAlignment="1">
      <alignment horizontal="center" vertical="center"/>
    </xf>
    <xf numFmtId="0" fontId="4" fillId="6" borderId="17" xfId="0" applyFont="1" applyFill="1" applyBorder="1" applyAlignment="1">
      <alignment horizontal="center" vertical="center"/>
    </xf>
    <xf numFmtId="0" fontId="3" fillId="6" borderId="17" xfId="0" applyFont="1" applyFill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176" fontId="2" fillId="0" borderId="0" xfId="0" applyNumberFormat="1" applyFont="1">
      <alignment vertical="center"/>
    </xf>
    <xf numFmtId="176" fontId="0" fillId="0" borderId="0" xfId="0" applyNumberFormat="1">
      <alignment vertical="center"/>
    </xf>
    <xf numFmtId="177" fontId="2" fillId="0" borderId="0" xfId="0" applyNumberFormat="1" applyFont="1">
      <alignment vertical="center"/>
    </xf>
    <xf numFmtId="0" fontId="3" fillId="6" borderId="15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4" fillId="6" borderId="29" xfId="0" quotePrefix="1" applyFont="1" applyFill="1" applyBorder="1" applyAlignment="1">
      <alignment horizontal="center" vertical="center"/>
    </xf>
    <xf numFmtId="0" fontId="4" fillId="0" borderId="10" xfId="0" quotePrefix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1" xfId="0" quotePrefix="1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 wrapText="1"/>
    </xf>
    <xf numFmtId="0" fontId="6" fillId="0" borderId="23" xfId="0" applyFont="1" applyBorder="1" applyAlignment="1">
      <alignment vertical="center" wrapText="1"/>
    </xf>
    <xf numFmtId="0" fontId="6" fillId="5" borderId="26" xfId="0" applyFont="1" applyFill="1" applyBorder="1" applyAlignment="1">
      <alignment horizontal="center" vertical="center" wrapText="1"/>
    </xf>
    <xf numFmtId="0" fontId="6" fillId="5" borderId="20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>
      <alignment vertical="center"/>
    </xf>
    <xf numFmtId="0" fontId="3" fillId="3" borderId="6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0" fontId="6" fillId="0" borderId="11" xfId="0" applyFont="1" applyBorder="1" applyAlignment="1">
      <alignment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8" fillId="0" borderId="23" xfId="0" applyFont="1" applyBorder="1" applyAlignment="1">
      <alignment vertical="center" wrapText="1"/>
    </xf>
    <xf numFmtId="0" fontId="6" fillId="5" borderId="36" xfId="0" applyFont="1" applyFill="1" applyBorder="1" applyAlignment="1">
      <alignment horizontal="center" vertical="center" wrapText="1"/>
    </xf>
    <xf numFmtId="0" fontId="22" fillId="5" borderId="16" xfId="0" applyFont="1" applyFill="1" applyBorder="1">
      <alignment vertical="center"/>
    </xf>
    <xf numFmtId="0" fontId="22" fillId="5" borderId="34" xfId="0" applyFont="1" applyFill="1" applyBorder="1">
      <alignment vertical="center"/>
    </xf>
    <xf numFmtId="0" fontId="23" fillId="5" borderId="31" xfId="0" applyFont="1" applyFill="1" applyBorder="1" applyAlignment="1">
      <alignment horizontal="center" vertical="center"/>
    </xf>
    <xf numFmtId="177" fontId="23" fillId="3" borderId="15" xfId="0" applyNumberFormat="1" applyFont="1" applyFill="1" applyBorder="1" applyAlignment="1">
      <alignment horizontal="right" vertical="center"/>
    </xf>
    <xf numFmtId="0" fontId="23" fillId="5" borderId="21" xfId="0" applyFont="1" applyFill="1" applyBorder="1" applyAlignment="1">
      <alignment horizontal="center" vertical="center"/>
    </xf>
    <xf numFmtId="0" fontId="23" fillId="5" borderId="22" xfId="0" applyFont="1" applyFill="1" applyBorder="1" applyAlignment="1">
      <alignment horizontal="center" vertical="center"/>
    </xf>
    <xf numFmtId="0" fontId="23" fillId="5" borderId="32" xfId="0" applyFont="1" applyFill="1" applyBorder="1" applyAlignment="1">
      <alignment horizontal="center" vertical="center"/>
    </xf>
    <xf numFmtId="177" fontId="23" fillId="3" borderId="11" xfId="0" applyNumberFormat="1" applyFont="1" applyFill="1" applyBorder="1" applyAlignment="1">
      <alignment horizontal="right" vertical="center"/>
    </xf>
    <xf numFmtId="0" fontId="23" fillId="5" borderId="23" xfId="0" applyFont="1" applyFill="1" applyBorder="1" applyAlignment="1">
      <alignment horizontal="center" vertical="center"/>
    </xf>
    <xf numFmtId="0" fontId="23" fillId="5" borderId="24" xfId="0" applyFont="1" applyFill="1" applyBorder="1" applyAlignment="1">
      <alignment horizontal="center" vertical="center"/>
    </xf>
    <xf numFmtId="0" fontId="23" fillId="5" borderId="33" xfId="0" applyFont="1" applyFill="1" applyBorder="1" applyAlignment="1">
      <alignment horizontal="center" vertical="center"/>
    </xf>
    <xf numFmtId="177" fontId="23" fillId="3" borderId="29" xfId="0" applyNumberFormat="1" applyFont="1" applyFill="1" applyBorder="1" applyAlignment="1">
      <alignment horizontal="right" vertical="center"/>
    </xf>
    <xf numFmtId="0" fontId="23" fillId="5" borderId="25" xfId="0" applyFont="1" applyFill="1" applyBorder="1" applyAlignment="1">
      <alignment horizontal="center" vertical="center"/>
    </xf>
    <xf numFmtId="0" fontId="23" fillId="5" borderId="18" xfId="0" applyFont="1" applyFill="1" applyBorder="1" applyAlignment="1">
      <alignment horizontal="center" vertical="center"/>
    </xf>
    <xf numFmtId="0" fontId="23" fillId="5" borderId="27" xfId="0" applyFont="1" applyFill="1" applyBorder="1" applyAlignment="1">
      <alignment horizontal="center" vertical="center"/>
    </xf>
    <xf numFmtId="177" fontId="23" fillId="3" borderId="10" xfId="0" applyNumberFormat="1" applyFont="1" applyFill="1" applyBorder="1" applyAlignment="1">
      <alignment horizontal="right" vertical="center"/>
    </xf>
    <xf numFmtId="0" fontId="23" fillId="5" borderId="28" xfId="0" applyFont="1" applyFill="1" applyBorder="1" applyAlignment="1">
      <alignment horizontal="center" vertical="center"/>
    </xf>
    <xf numFmtId="0" fontId="24" fillId="5" borderId="26" xfId="0" applyFont="1" applyFill="1" applyBorder="1" applyAlignment="1">
      <alignment horizontal="center" vertical="center"/>
    </xf>
    <xf numFmtId="177" fontId="23" fillId="3" borderId="7" xfId="0" applyNumberFormat="1" applyFont="1" applyFill="1" applyBorder="1" applyAlignment="1">
      <alignment horizontal="right" vertical="center"/>
    </xf>
    <xf numFmtId="0" fontId="24" fillId="5" borderId="20" xfId="0" applyFont="1" applyFill="1" applyBorder="1" applyAlignment="1">
      <alignment horizontal="center" vertical="center"/>
    </xf>
    <xf numFmtId="0" fontId="15" fillId="2" borderId="40" xfId="0" applyFont="1" applyFill="1" applyBorder="1" applyAlignment="1">
      <alignment vertical="center" wrapText="1"/>
    </xf>
    <xf numFmtId="0" fontId="15" fillId="2" borderId="34" xfId="0" applyFont="1" applyFill="1" applyBorder="1" applyAlignment="1">
      <alignment vertical="center" wrapText="1"/>
    </xf>
    <xf numFmtId="0" fontId="27" fillId="2" borderId="41" xfId="2" applyFont="1" applyFill="1" applyBorder="1" applyAlignment="1">
      <alignment vertical="center" wrapText="1"/>
    </xf>
    <xf numFmtId="0" fontId="15" fillId="2" borderId="30" xfId="0" applyFont="1" applyFill="1" applyBorder="1" applyAlignment="1">
      <alignment horizontal="center" vertical="center" wrapText="1"/>
    </xf>
    <xf numFmtId="0" fontId="15" fillId="2" borderId="37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0" fontId="15" fillId="2" borderId="39" xfId="0" applyFont="1" applyFill="1" applyBorder="1" applyAlignment="1">
      <alignment horizontal="center" vertical="center" wrapText="1"/>
    </xf>
    <xf numFmtId="0" fontId="6" fillId="5" borderId="25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6" fillId="6" borderId="23" xfId="0" applyFont="1" applyFill="1" applyBorder="1" applyAlignment="1">
      <alignment horizontal="center" vertical="center"/>
    </xf>
    <xf numFmtId="0" fontId="6" fillId="6" borderId="25" xfId="0" applyFont="1" applyFill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4" borderId="30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25" xfId="0" applyFont="1" applyFill="1" applyBorder="1" applyAlignment="1">
      <alignment horizontal="center" vertical="center"/>
    </xf>
    <xf numFmtId="0" fontId="15" fillId="2" borderId="17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left" vertical="center" wrapText="1"/>
    </xf>
    <xf numFmtId="0" fontId="15" fillId="2" borderId="5" xfId="0" applyFont="1" applyFill="1" applyBorder="1" applyAlignment="1">
      <alignment horizontal="left" vertical="center" wrapText="1"/>
    </xf>
    <xf numFmtId="0" fontId="15" fillId="2" borderId="17" xfId="0" applyFont="1" applyFill="1" applyBorder="1" applyAlignment="1">
      <alignment horizontal="left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left" vertical="center" wrapText="1"/>
    </xf>
    <xf numFmtId="0" fontId="15" fillId="2" borderId="14" xfId="0" applyFont="1" applyFill="1" applyBorder="1" applyAlignment="1">
      <alignment horizontal="left" vertical="center"/>
    </xf>
    <xf numFmtId="0" fontId="15" fillId="2" borderId="23" xfId="0" applyFont="1" applyFill="1" applyBorder="1" applyAlignment="1">
      <alignment horizontal="left" vertical="center"/>
    </xf>
    <xf numFmtId="0" fontId="15" fillId="2" borderId="5" xfId="0" applyFont="1" applyFill="1" applyBorder="1" applyAlignment="1">
      <alignment horizontal="left" vertical="center"/>
    </xf>
    <xf numFmtId="0" fontId="15" fillId="2" borderId="25" xfId="0" applyFont="1" applyFill="1" applyBorder="1" applyAlignment="1">
      <alignment horizontal="left" vertical="center"/>
    </xf>
    <xf numFmtId="0" fontId="15" fillId="2" borderId="17" xfId="0" applyFont="1" applyFill="1" applyBorder="1" applyAlignment="1">
      <alignment horizontal="left" vertical="center"/>
    </xf>
    <xf numFmtId="177" fontId="3" fillId="3" borderId="15" xfId="0" applyNumberFormat="1" applyFont="1" applyFill="1" applyBorder="1" applyAlignment="1">
      <alignment horizontal="right" vertical="center"/>
    </xf>
    <xf numFmtId="177" fontId="3" fillId="3" borderId="11" xfId="0" applyNumberFormat="1" applyFont="1" applyFill="1" applyBorder="1" applyAlignment="1">
      <alignment horizontal="right" vertical="center"/>
    </xf>
    <xf numFmtId="177" fontId="3" fillId="3" borderId="29" xfId="0" applyNumberFormat="1" applyFont="1" applyFill="1" applyBorder="1" applyAlignment="1">
      <alignment horizontal="right" vertical="center"/>
    </xf>
  </cellXfs>
  <cellStyles count="3">
    <cellStyle name="ハイパーリンク" xfId="2" builtinId="8"/>
    <cellStyle name="標準" xfId="0" builtinId="0"/>
    <cellStyle name="標準 2" xfId="1" xr:uid="{9CAE5031-20D0-4308-BD98-8840565752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2070100</xdr:colOff>
      <xdr:row>5</xdr:row>
      <xdr:rowOff>127000</xdr:rowOff>
    </xdr:from>
    <xdr:to>
      <xdr:col>9</xdr:col>
      <xdr:colOff>1028700</xdr:colOff>
      <xdr:row>6</xdr:row>
      <xdr:rowOff>406400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A9433AF2-A588-A65E-D68F-FF6A5261C0A9}"/>
            </a:ext>
          </a:extLst>
        </xdr:cNvPr>
        <xdr:cNvSpPr/>
      </xdr:nvSpPr>
      <xdr:spPr>
        <a:xfrm>
          <a:off x="10858500" y="3340100"/>
          <a:ext cx="4292600" cy="787400"/>
        </a:xfrm>
        <a:prstGeom prst="wedgeRectCallout">
          <a:avLst>
            <a:gd name="adj1" fmla="val 63764"/>
            <a:gd name="adj2" fmla="val -15230"/>
          </a:avLst>
        </a:prstGeom>
        <a:solidFill>
          <a:schemeClr val="accent6">
            <a:lumMod val="20000"/>
            <a:lumOff val="80000"/>
          </a:schemeClr>
        </a:solidFill>
        <a:ln w="38100">
          <a:solidFill>
            <a:schemeClr val="accent6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800" b="1">
              <a:solidFill>
                <a:schemeClr val="accent6">
                  <a:lumMod val="50000"/>
                </a:schemeClr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緑の枠はプルダウンから選択ください　</a:t>
          </a:r>
          <a:br>
            <a:rPr kumimoji="1" lang="en-US" altLang="ja-JP" sz="1800" b="1">
              <a:solidFill>
                <a:schemeClr val="accent6">
                  <a:lumMod val="50000"/>
                </a:schemeClr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</a:br>
          <a:r>
            <a:rPr kumimoji="1" lang="en-US" altLang="ja-JP" sz="1800" b="1">
              <a:solidFill>
                <a:schemeClr val="accent6">
                  <a:lumMod val="50000"/>
                </a:schemeClr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  </a:t>
          </a:r>
          <a:r>
            <a:rPr kumimoji="1" lang="ja-JP" altLang="en-US" sz="1800" b="1">
              <a:solidFill>
                <a:schemeClr val="accent2">
                  <a:lumMod val="50000"/>
                </a:schemeClr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茶は自動的に印字されます</a:t>
          </a:r>
        </a:p>
        <a:p>
          <a:pPr algn="l"/>
          <a:r>
            <a:rPr kumimoji="1" lang="ja-JP" altLang="en-US" sz="1800" b="1">
              <a:solidFill>
                <a:schemeClr val="accent2">
                  <a:lumMod val="50000"/>
                </a:schemeClr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cakanajimu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3CEBE-F768-48C8-BAE0-4CF40AA7F0DE}">
  <sheetPr>
    <tabColor rgb="FFFFFF00"/>
    <pageSetUpPr fitToPage="1"/>
  </sheetPr>
  <dimension ref="A1:P26"/>
  <sheetViews>
    <sheetView showGridLines="0" tabSelected="1" view="pageBreakPreview" topLeftCell="A15" zoomScale="50" zoomScaleNormal="100" zoomScaleSheetLayoutView="50" workbookViewId="0">
      <selection activeCell="E24" sqref="E24:H26"/>
    </sheetView>
  </sheetViews>
  <sheetFormatPr defaultRowHeight="18" x14ac:dyDescent="0.55000000000000004"/>
  <cols>
    <col min="2" max="2" width="8.58203125" bestFit="1" customWidth="1"/>
    <col min="3" max="3" width="21.83203125" customWidth="1"/>
    <col min="4" max="4" width="24.5" bestFit="1" customWidth="1"/>
    <col min="5" max="5" width="19.4140625" customWidth="1"/>
    <col min="6" max="6" width="7.75" bestFit="1" customWidth="1"/>
    <col min="7" max="7" width="8.25" bestFit="1" customWidth="1"/>
    <col min="8" max="8" width="15.9140625" bestFit="1" customWidth="1"/>
    <col min="9" max="9" width="69.75" customWidth="1"/>
    <col min="10" max="10" width="26.08203125" bestFit="1" customWidth="1"/>
    <col min="11" max="11" width="13.9140625" bestFit="1" customWidth="1"/>
    <col min="12" max="12" width="20.25" bestFit="1" customWidth="1"/>
    <col min="13" max="13" width="19.9140625" bestFit="1" customWidth="1"/>
    <col min="14" max="14" width="13.9140625" bestFit="1" customWidth="1"/>
  </cols>
  <sheetData>
    <row r="1" spans="1:16" s="1" customFormat="1" ht="62" customHeight="1" thickBot="1" x14ac:dyDescent="0.6">
      <c r="A1" s="46" t="s">
        <v>49</v>
      </c>
      <c r="B1" s="47"/>
      <c r="C1" s="47"/>
      <c r="D1" s="47"/>
      <c r="E1" s="47"/>
      <c r="F1" s="47"/>
      <c r="G1" s="47"/>
      <c r="H1" s="48"/>
      <c r="I1" s="48"/>
      <c r="J1" s="24"/>
      <c r="K1" s="13"/>
      <c r="L1" s="13"/>
      <c r="M1" s="13"/>
      <c r="N1" s="13"/>
    </row>
    <row r="2" spans="1:16" s="1" customFormat="1" ht="44.5" customHeight="1" x14ac:dyDescent="0.55000000000000004">
      <c r="A2" s="126" t="s">
        <v>29</v>
      </c>
      <c r="B2" s="124" t="s">
        <v>9</v>
      </c>
      <c r="C2" s="21" t="s">
        <v>2</v>
      </c>
      <c r="D2" s="21" t="s">
        <v>7</v>
      </c>
      <c r="E2" s="21" t="s">
        <v>8</v>
      </c>
      <c r="F2" s="22" t="s">
        <v>1</v>
      </c>
      <c r="G2" s="21" t="s">
        <v>0</v>
      </c>
      <c r="H2" s="111" t="s">
        <v>4</v>
      </c>
      <c r="I2" s="111" t="s">
        <v>3</v>
      </c>
      <c r="J2" s="113" t="s">
        <v>15</v>
      </c>
      <c r="K2" s="109" t="s">
        <v>6</v>
      </c>
      <c r="L2" s="110"/>
      <c r="M2" s="58" t="s">
        <v>13</v>
      </c>
      <c r="N2" s="19" t="s">
        <v>31</v>
      </c>
    </row>
    <row r="3" spans="1:16" s="1" customFormat="1" ht="83" customHeight="1" x14ac:dyDescent="0.55000000000000004">
      <c r="A3" s="127"/>
      <c r="B3" s="125"/>
      <c r="C3" s="128" t="s">
        <v>37</v>
      </c>
      <c r="D3" s="129"/>
      <c r="E3" s="130"/>
      <c r="F3" s="134" t="s">
        <v>26</v>
      </c>
      <c r="G3" s="136" t="s">
        <v>28</v>
      </c>
      <c r="H3" s="112"/>
      <c r="I3" s="112"/>
      <c r="J3" s="114"/>
      <c r="K3" s="59" t="s">
        <v>45</v>
      </c>
      <c r="L3" s="71" t="s">
        <v>44</v>
      </c>
      <c r="M3" s="73" t="s">
        <v>53</v>
      </c>
      <c r="N3" s="23" t="s">
        <v>14</v>
      </c>
    </row>
    <row r="4" spans="1:16" s="1" customFormat="1" ht="23" thickBot="1" x14ac:dyDescent="0.6">
      <c r="A4" s="127"/>
      <c r="B4" s="125"/>
      <c r="C4" s="131"/>
      <c r="D4" s="132"/>
      <c r="E4" s="133"/>
      <c r="F4" s="135"/>
      <c r="G4" s="137"/>
      <c r="H4" s="112"/>
      <c r="I4" s="112"/>
      <c r="J4" s="114"/>
      <c r="K4" s="60" t="s">
        <v>27</v>
      </c>
      <c r="L4" s="72" t="s">
        <v>40</v>
      </c>
      <c r="M4" s="74" t="s">
        <v>27</v>
      </c>
      <c r="N4" s="61" t="s">
        <v>27</v>
      </c>
    </row>
    <row r="5" spans="1:16" s="1" customFormat="1" ht="40" customHeight="1" x14ac:dyDescent="0.55000000000000004">
      <c r="A5" s="106" t="s">
        <v>5</v>
      </c>
      <c r="B5" s="25" t="s">
        <v>20</v>
      </c>
      <c r="C5" s="25" t="s">
        <v>33</v>
      </c>
      <c r="D5" s="26" t="s">
        <v>34</v>
      </c>
      <c r="E5" s="27">
        <v>21916</v>
      </c>
      <c r="F5" s="44">
        <f ca="1">DATEDIF(E5,TODAY(),"y")</f>
        <v>66</v>
      </c>
      <c r="G5" s="41" t="s">
        <v>30</v>
      </c>
      <c r="H5" s="25" t="s">
        <v>42</v>
      </c>
      <c r="I5" s="28" t="s">
        <v>43</v>
      </c>
      <c r="J5" s="52" t="s">
        <v>41</v>
      </c>
      <c r="K5" s="77" t="s">
        <v>10</v>
      </c>
      <c r="L5" s="78" cm="1">
        <f t="array" ref="L5">_xlfn.IFS(K5="宿泊",22000,K5="懇親会",10000,TRUE,"0")</f>
        <v>22000</v>
      </c>
      <c r="M5" s="79" t="s">
        <v>16</v>
      </c>
      <c r="N5" s="80" t="s">
        <v>12</v>
      </c>
      <c r="P5" s="51"/>
    </row>
    <row r="6" spans="1:16" s="1" customFormat="1" ht="40" customHeight="1" x14ac:dyDescent="0.55000000000000004">
      <c r="A6" s="107"/>
      <c r="B6" s="29"/>
      <c r="C6" s="5" t="s">
        <v>35</v>
      </c>
      <c r="D6" s="30" t="s">
        <v>36</v>
      </c>
      <c r="E6" s="31">
        <v>23804</v>
      </c>
      <c r="F6" s="2">
        <f t="shared" ref="F6:F7" ca="1" si="0">DATEDIF(E6,TODAY(),"y")</f>
        <v>61</v>
      </c>
      <c r="G6" s="4" t="s">
        <v>32</v>
      </c>
      <c r="H6" s="5"/>
      <c r="I6" s="32"/>
      <c r="J6" s="53"/>
      <c r="K6" s="81" t="s">
        <v>10</v>
      </c>
      <c r="L6" s="82" cm="1">
        <f t="array" ref="L6">_xlfn.IFS(K6="宿泊",22000,K6="懇親会",10000,TRUE,"0")</f>
        <v>22000</v>
      </c>
      <c r="M6" s="83" t="s">
        <v>16</v>
      </c>
      <c r="N6" s="84" t="s">
        <v>18</v>
      </c>
      <c r="P6" s="51"/>
    </row>
    <row r="7" spans="1:16" s="1" customFormat="1" ht="40" customHeight="1" x14ac:dyDescent="0.55000000000000004">
      <c r="A7" s="107"/>
      <c r="B7" s="5" t="s">
        <v>21</v>
      </c>
      <c r="C7" s="5" t="s">
        <v>22</v>
      </c>
      <c r="D7" s="30" t="s">
        <v>23</v>
      </c>
      <c r="E7" s="31">
        <v>25693</v>
      </c>
      <c r="F7" s="2">
        <f t="shared" ca="1" si="0"/>
        <v>55</v>
      </c>
      <c r="G7" s="4" t="s">
        <v>30</v>
      </c>
      <c r="H7" s="5"/>
      <c r="I7" s="32"/>
      <c r="J7" s="53"/>
      <c r="K7" s="81" t="s">
        <v>11</v>
      </c>
      <c r="L7" s="82" cm="1">
        <f t="array" ref="L7">_xlfn.IFS(K7="宿泊",22000,K7="懇親会",10000,TRUE,"0")</f>
        <v>10000</v>
      </c>
      <c r="M7" s="83" t="s">
        <v>17</v>
      </c>
      <c r="N7" s="84" t="s">
        <v>18</v>
      </c>
      <c r="P7" s="51"/>
    </row>
    <row r="8" spans="1:16" ht="40" customHeight="1" thickBot="1" x14ac:dyDescent="0.6">
      <c r="A8" s="108"/>
      <c r="B8" s="33"/>
      <c r="C8" s="34" t="s">
        <v>24</v>
      </c>
      <c r="D8" s="35" t="s">
        <v>25</v>
      </c>
      <c r="E8" s="36">
        <v>27677</v>
      </c>
      <c r="F8" s="45">
        <f ca="1">DATEDIF(E8,TODAY(),"y")</f>
        <v>50</v>
      </c>
      <c r="G8" s="42" t="s">
        <v>30</v>
      </c>
      <c r="H8" s="37"/>
      <c r="I8" s="38"/>
      <c r="J8" s="54"/>
      <c r="K8" s="85" t="s">
        <v>10</v>
      </c>
      <c r="L8" s="86" cm="1">
        <f t="array" ref="L8">_xlfn.IFS(K8="宿泊",22000,K8="懇親会",10000,TRUE,"0")</f>
        <v>22000</v>
      </c>
      <c r="M8" s="87" t="s">
        <v>19</v>
      </c>
      <c r="N8" s="88" t="s">
        <v>12</v>
      </c>
      <c r="P8" s="51"/>
    </row>
    <row r="9" spans="1:16" ht="40" customHeight="1" x14ac:dyDescent="0.55000000000000004">
      <c r="A9" s="39">
        <f>A8+1</f>
        <v>1</v>
      </c>
      <c r="B9" s="15"/>
      <c r="C9" s="10"/>
      <c r="D9" s="10"/>
      <c r="E9" s="16"/>
      <c r="F9" s="3">
        <f ca="1">DATEDIF(E9,TODAY(),"y")</f>
        <v>126</v>
      </c>
      <c r="G9" s="43"/>
      <c r="H9" s="17"/>
      <c r="I9" s="18"/>
      <c r="J9" s="55"/>
      <c r="K9" s="89"/>
      <c r="L9" s="90" t="str" cm="1">
        <f t="array" ref="L9">_xlfn.IFS(K9="宿泊",22000,K9="懇親会",10000,TRUE,"0")</f>
        <v>0</v>
      </c>
      <c r="M9" s="89"/>
      <c r="N9" s="91"/>
      <c r="P9" s="49"/>
    </row>
    <row r="10" spans="1:16" ht="40" customHeight="1" x14ac:dyDescent="0.55000000000000004">
      <c r="A10" s="40">
        <f t="shared" ref="A10:A23" si="1">A9+1</f>
        <v>2</v>
      </c>
      <c r="B10" s="14"/>
      <c r="C10" s="6"/>
      <c r="D10" s="6"/>
      <c r="E10" s="7"/>
      <c r="F10" s="2">
        <f ca="1">DATEDIF(E10,TODAY(),"y")</f>
        <v>126</v>
      </c>
      <c r="G10" s="4"/>
      <c r="H10" s="11"/>
      <c r="I10" s="12"/>
      <c r="J10" s="56"/>
      <c r="K10" s="83"/>
      <c r="L10" s="82" t="str" cm="1">
        <f t="array" ref="L10">_xlfn.IFS(K10="宿泊",22000,K10="懇親会",10000,TRUE,"0")</f>
        <v>0</v>
      </c>
      <c r="M10" s="83"/>
      <c r="N10" s="84"/>
      <c r="P10" s="49"/>
    </row>
    <row r="11" spans="1:16" ht="40" customHeight="1" x14ac:dyDescent="0.55000000000000004">
      <c r="A11" s="40">
        <f t="shared" si="1"/>
        <v>3</v>
      </c>
      <c r="B11" s="14"/>
      <c r="C11" s="8"/>
      <c r="D11" s="8"/>
      <c r="E11" s="9"/>
      <c r="F11" s="2">
        <f t="shared" ref="F11:F16" ca="1" si="2">DATEDIF(E11,TODAY(),"y")</f>
        <v>126</v>
      </c>
      <c r="G11" s="4"/>
      <c r="H11" s="11"/>
      <c r="I11" s="12"/>
      <c r="J11" s="56"/>
      <c r="K11" s="83"/>
      <c r="L11" s="82" t="str" cm="1">
        <f t="array" ref="L11">_xlfn.IFS(K11="宿泊",22000,K11="懇親会",10000,TRUE,"0")</f>
        <v>0</v>
      </c>
      <c r="M11" s="83"/>
      <c r="N11" s="84"/>
      <c r="P11" s="49"/>
    </row>
    <row r="12" spans="1:16" ht="40" customHeight="1" x14ac:dyDescent="0.55000000000000004">
      <c r="A12" s="40">
        <f t="shared" si="1"/>
        <v>4</v>
      </c>
      <c r="B12" s="14"/>
      <c r="C12" s="6"/>
      <c r="D12" s="6"/>
      <c r="E12" s="7"/>
      <c r="F12" s="2">
        <f t="shared" ca="1" si="2"/>
        <v>126</v>
      </c>
      <c r="G12" s="4"/>
      <c r="H12" s="11"/>
      <c r="I12" s="12"/>
      <c r="J12" s="57"/>
      <c r="K12" s="83"/>
      <c r="L12" s="82" t="str" cm="1">
        <f t="array" ref="L12">_xlfn.IFS(K12="宿泊",22000,K12="懇親会",10000,TRUE,"0")</f>
        <v>0</v>
      </c>
      <c r="M12" s="83"/>
      <c r="N12" s="84"/>
      <c r="P12" s="49"/>
    </row>
    <row r="13" spans="1:16" ht="40" customHeight="1" x14ac:dyDescent="0.55000000000000004">
      <c r="A13" s="40">
        <f t="shared" si="1"/>
        <v>5</v>
      </c>
      <c r="B13" s="14"/>
      <c r="C13" s="6"/>
      <c r="D13" s="6"/>
      <c r="E13" s="7"/>
      <c r="F13" s="2">
        <f t="shared" ca="1" si="2"/>
        <v>126</v>
      </c>
      <c r="G13" s="4"/>
      <c r="H13" s="11"/>
      <c r="I13" s="12"/>
      <c r="J13" s="57"/>
      <c r="K13" s="83"/>
      <c r="L13" s="82" t="str" cm="1">
        <f t="array" ref="L13">_xlfn.IFS(K13="宿泊",22000,K13="懇親会",10000,TRUE,"0")</f>
        <v>0</v>
      </c>
      <c r="M13" s="83"/>
      <c r="N13" s="84"/>
      <c r="P13" s="49"/>
    </row>
    <row r="14" spans="1:16" ht="40" customHeight="1" x14ac:dyDescent="0.55000000000000004">
      <c r="A14" s="40">
        <f t="shared" si="1"/>
        <v>6</v>
      </c>
      <c r="B14" s="14"/>
      <c r="C14" s="6"/>
      <c r="D14" s="6"/>
      <c r="E14" s="7"/>
      <c r="F14" s="2">
        <f t="shared" ca="1" si="2"/>
        <v>126</v>
      </c>
      <c r="G14" s="4"/>
      <c r="H14" s="11"/>
      <c r="I14" s="12"/>
      <c r="J14" s="56"/>
      <c r="K14" s="83"/>
      <c r="L14" s="82" t="str" cm="1">
        <f t="array" ref="L14">_xlfn.IFS(K14="宿泊",22000,K14="懇親会",10000,TRUE,"0")</f>
        <v>0</v>
      </c>
      <c r="M14" s="83"/>
      <c r="N14" s="84"/>
      <c r="P14" s="49"/>
    </row>
    <row r="15" spans="1:16" ht="40" customHeight="1" x14ac:dyDescent="0.55000000000000004">
      <c r="A15" s="40">
        <f t="shared" si="1"/>
        <v>7</v>
      </c>
      <c r="B15" s="14"/>
      <c r="C15" s="6"/>
      <c r="D15" s="6"/>
      <c r="E15" s="7"/>
      <c r="F15" s="2">
        <f t="shared" ca="1" si="2"/>
        <v>126</v>
      </c>
      <c r="G15" s="4"/>
      <c r="H15" s="11"/>
      <c r="I15" s="12"/>
      <c r="J15" s="56"/>
      <c r="K15" s="83"/>
      <c r="L15" s="82" t="str" cm="1">
        <f t="array" ref="L15">_xlfn.IFS(K15="宿泊",22000,K15="懇親会",10000,TRUE,"0")</f>
        <v>0</v>
      </c>
      <c r="M15" s="83"/>
      <c r="N15" s="84"/>
      <c r="P15" s="49"/>
    </row>
    <row r="16" spans="1:16" ht="40" customHeight="1" x14ac:dyDescent="0.55000000000000004">
      <c r="A16" s="40">
        <f t="shared" si="1"/>
        <v>8</v>
      </c>
      <c r="B16" s="14"/>
      <c r="C16" s="6"/>
      <c r="D16" s="6"/>
      <c r="E16" s="7"/>
      <c r="F16" s="2">
        <f t="shared" ca="1" si="2"/>
        <v>126</v>
      </c>
      <c r="G16" s="4"/>
      <c r="H16" s="11"/>
      <c r="I16" s="12"/>
      <c r="J16" s="56"/>
      <c r="K16" s="83"/>
      <c r="L16" s="82" t="str" cm="1">
        <f t="array" ref="L16">_xlfn.IFS(K16="宿泊",22000,K16="懇親会",10000,TRUE,"0")</f>
        <v>0</v>
      </c>
      <c r="M16" s="83"/>
      <c r="N16" s="84"/>
      <c r="P16" s="49"/>
    </row>
    <row r="17" spans="1:16" ht="40" customHeight="1" x14ac:dyDescent="0.55000000000000004">
      <c r="A17" s="40">
        <f t="shared" si="1"/>
        <v>9</v>
      </c>
      <c r="B17" s="14"/>
      <c r="C17" s="6"/>
      <c r="D17" s="6"/>
      <c r="E17" s="7"/>
      <c r="F17" s="2">
        <f t="shared" ref="F17:F23" ca="1" si="3">DATEDIF(E17,TODAY(),"y")</f>
        <v>126</v>
      </c>
      <c r="G17" s="4"/>
      <c r="H17" s="11"/>
      <c r="I17" s="12"/>
      <c r="J17" s="56"/>
      <c r="K17" s="83"/>
      <c r="L17" s="82" t="str" cm="1">
        <f t="array" ref="L17">_xlfn.IFS(K17="宿泊",22000,K17="懇親会",10000,TRUE,"0")</f>
        <v>0</v>
      </c>
      <c r="M17" s="83"/>
      <c r="N17" s="84"/>
      <c r="P17" s="49"/>
    </row>
    <row r="18" spans="1:16" ht="40" customHeight="1" x14ac:dyDescent="0.55000000000000004">
      <c r="A18" s="40">
        <f t="shared" si="1"/>
        <v>10</v>
      </c>
      <c r="B18" s="14"/>
      <c r="C18" s="6"/>
      <c r="D18" s="6"/>
      <c r="E18" s="7"/>
      <c r="F18" s="2">
        <f t="shared" ca="1" si="3"/>
        <v>126</v>
      </c>
      <c r="G18" s="4"/>
      <c r="H18" s="11"/>
      <c r="I18" s="12"/>
      <c r="J18" s="56"/>
      <c r="K18" s="83"/>
      <c r="L18" s="82" t="str" cm="1">
        <f t="array" ref="L18">_xlfn.IFS(K18="宿泊",22000,K18="懇親会",10000,TRUE,"0")</f>
        <v>0</v>
      </c>
      <c r="M18" s="83"/>
      <c r="N18" s="84"/>
      <c r="P18" s="49"/>
    </row>
    <row r="19" spans="1:16" ht="40" customHeight="1" x14ac:dyDescent="0.55000000000000004">
      <c r="A19" s="40">
        <f t="shared" si="1"/>
        <v>11</v>
      </c>
      <c r="B19" s="14"/>
      <c r="C19" s="6"/>
      <c r="D19" s="6"/>
      <c r="E19" s="7"/>
      <c r="F19" s="2">
        <f t="shared" ca="1" si="3"/>
        <v>126</v>
      </c>
      <c r="G19" s="4"/>
      <c r="H19" s="11"/>
      <c r="I19" s="12"/>
      <c r="J19" s="56"/>
      <c r="K19" s="83"/>
      <c r="L19" s="82" t="str" cm="1">
        <f t="array" ref="L19">_xlfn.IFS(K19="宿泊",22000,K19="懇親会",10000,TRUE,"0")</f>
        <v>0</v>
      </c>
      <c r="M19" s="83"/>
      <c r="N19" s="84"/>
      <c r="P19" s="49"/>
    </row>
    <row r="20" spans="1:16" ht="40" customHeight="1" x14ac:dyDescent="0.55000000000000004">
      <c r="A20" s="40">
        <f t="shared" si="1"/>
        <v>12</v>
      </c>
      <c r="B20" s="14"/>
      <c r="C20" s="6"/>
      <c r="D20" s="6"/>
      <c r="E20" s="7"/>
      <c r="F20" s="2">
        <f t="shared" ca="1" si="3"/>
        <v>126</v>
      </c>
      <c r="G20" s="4"/>
      <c r="H20" s="11"/>
      <c r="I20" s="12"/>
      <c r="J20" s="56"/>
      <c r="K20" s="83"/>
      <c r="L20" s="82" t="str" cm="1">
        <f t="array" ref="L20">_xlfn.IFS(K20="宿泊",22000,K20="懇親会",10000,TRUE,"0")</f>
        <v>0</v>
      </c>
      <c r="M20" s="83"/>
      <c r="N20" s="84"/>
      <c r="P20" s="49"/>
    </row>
    <row r="21" spans="1:16" ht="40" customHeight="1" x14ac:dyDescent="0.55000000000000004">
      <c r="A21" s="40">
        <f t="shared" ref="A21:A22" si="4">A20+1</f>
        <v>13</v>
      </c>
      <c r="B21" s="14"/>
      <c r="C21" s="6"/>
      <c r="D21" s="6"/>
      <c r="E21" s="7"/>
      <c r="F21" s="2">
        <f t="shared" ref="F21" ca="1" si="5">DATEDIF(E21,TODAY(),"y")</f>
        <v>126</v>
      </c>
      <c r="G21" s="4"/>
      <c r="H21" s="11"/>
      <c r="I21" s="12"/>
      <c r="J21" s="56"/>
      <c r="K21" s="83"/>
      <c r="L21" s="82" t="str" cm="1">
        <f t="array" ref="L21">_xlfn.IFS(K21="宿泊",22000,K21="懇親会",10000,TRUE,"0")</f>
        <v>0</v>
      </c>
      <c r="M21" s="83"/>
      <c r="N21" s="84"/>
      <c r="P21" s="49"/>
    </row>
    <row r="22" spans="1:16" ht="40" customHeight="1" x14ac:dyDescent="0.55000000000000004">
      <c r="A22" s="40">
        <f t="shared" si="4"/>
        <v>14</v>
      </c>
      <c r="B22" s="14"/>
      <c r="C22" s="6"/>
      <c r="D22" s="6"/>
      <c r="E22" s="7"/>
      <c r="F22" s="2">
        <f t="shared" ca="1" si="3"/>
        <v>126</v>
      </c>
      <c r="G22" s="4"/>
      <c r="H22" s="11"/>
      <c r="I22" s="12"/>
      <c r="J22" s="56"/>
      <c r="K22" s="83"/>
      <c r="L22" s="82" t="str" cm="1">
        <f t="array" ref="L22">_xlfn.IFS(K22="宿泊",22000,K22="懇親会",10000,TRUE,"0")</f>
        <v>0</v>
      </c>
      <c r="M22" s="83"/>
      <c r="N22" s="84"/>
      <c r="P22" s="49"/>
    </row>
    <row r="23" spans="1:16" s="1" customFormat="1" ht="40" customHeight="1" thickBot="1" x14ac:dyDescent="0.6">
      <c r="A23" s="64">
        <f t="shared" si="1"/>
        <v>15</v>
      </c>
      <c r="B23" s="65"/>
      <c r="C23" s="66"/>
      <c r="D23" s="66"/>
      <c r="E23" s="66"/>
      <c r="F23" s="67">
        <f t="shared" ca="1" si="3"/>
        <v>126</v>
      </c>
      <c r="G23" s="68"/>
      <c r="H23" s="69"/>
      <c r="I23" s="70"/>
      <c r="J23" s="62"/>
      <c r="K23" s="92"/>
      <c r="L23" s="93" t="str" cm="1">
        <f t="array" ref="L23">_xlfn.IFS(K23="宿泊",22000,K23="懇親会",10000,TRUE,"0")</f>
        <v>0</v>
      </c>
      <c r="M23" s="92"/>
      <c r="N23" s="94"/>
      <c r="P23" s="49"/>
    </row>
    <row r="24" spans="1:16" s="1" customFormat="1" ht="30" customHeight="1" x14ac:dyDescent="0.55000000000000004">
      <c r="A24" s="115" t="s">
        <v>38</v>
      </c>
      <c r="B24" s="116"/>
      <c r="C24" s="121" t="s">
        <v>39</v>
      </c>
      <c r="D24" s="121"/>
      <c r="E24" s="98" t="s">
        <v>54</v>
      </c>
      <c r="F24" s="99"/>
      <c r="G24" s="99"/>
      <c r="H24" s="99"/>
      <c r="I24" s="95" t="s">
        <v>51</v>
      </c>
      <c r="J24" s="138" t="s">
        <v>50</v>
      </c>
      <c r="K24" s="139"/>
      <c r="L24" s="144">
        <f>SUM(L9:L23)</f>
        <v>0</v>
      </c>
      <c r="M24" s="20" t="s">
        <v>46</v>
      </c>
      <c r="N24" s="63" t="s">
        <v>47</v>
      </c>
      <c r="P24" s="49"/>
    </row>
    <row r="25" spans="1:16" s="1" customFormat="1" ht="30" customHeight="1" thickBot="1" x14ac:dyDescent="0.6">
      <c r="A25" s="117"/>
      <c r="B25" s="118"/>
      <c r="C25" s="122"/>
      <c r="D25" s="122"/>
      <c r="E25" s="100"/>
      <c r="F25" s="101"/>
      <c r="G25" s="101"/>
      <c r="H25" s="101"/>
      <c r="I25" s="97" t="s">
        <v>52</v>
      </c>
      <c r="J25" s="140"/>
      <c r="K25" s="141"/>
      <c r="L25" s="145"/>
      <c r="M25" s="104" t="s">
        <v>48</v>
      </c>
      <c r="N25" s="105"/>
      <c r="P25" s="49"/>
    </row>
    <row r="26" spans="1:16" ht="40.5" customHeight="1" thickBot="1" x14ac:dyDescent="0.6">
      <c r="A26" s="119"/>
      <c r="B26" s="120"/>
      <c r="C26" s="123"/>
      <c r="D26" s="123"/>
      <c r="E26" s="102"/>
      <c r="F26" s="103"/>
      <c r="G26" s="103"/>
      <c r="H26" s="103"/>
      <c r="I26" s="96"/>
      <c r="J26" s="142"/>
      <c r="K26" s="143"/>
      <c r="L26" s="146"/>
      <c r="M26" s="75">
        <v>2</v>
      </c>
      <c r="N26" s="76">
        <v>12</v>
      </c>
      <c r="P26" s="50"/>
    </row>
  </sheetData>
  <mergeCells count="16">
    <mergeCell ref="E24:H26"/>
    <mergeCell ref="M25:N25"/>
    <mergeCell ref="A5:A8"/>
    <mergeCell ref="K2:L2"/>
    <mergeCell ref="I2:I4"/>
    <mergeCell ref="H2:H4"/>
    <mergeCell ref="J2:J4"/>
    <mergeCell ref="A24:B26"/>
    <mergeCell ref="C24:D26"/>
    <mergeCell ref="B2:B4"/>
    <mergeCell ref="A2:A4"/>
    <mergeCell ref="C3:E4"/>
    <mergeCell ref="F3:F4"/>
    <mergeCell ref="G3:G4"/>
    <mergeCell ref="J24:K26"/>
    <mergeCell ref="L24:L26"/>
  </mergeCells>
  <phoneticPr fontId="1"/>
  <dataValidations disablePrompts="1" count="6">
    <dataValidation type="list" allowBlank="1" showInputMessage="1" showErrorMessage="1" sqref="K5:K23" xr:uid="{2939EC43-9349-460D-948D-5BC09F8FC675}">
      <formula1>"宿泊,懇親会"</formula1>
    </dataValidation>
    <dataValidation type="list" allowBlank="1" showInputMessage="1" showErrorMessage="1" sqref="N5:N23" xr:uid="{43F75321-FD0C-4AD8-92FD-812CE09D4FC2}">
      <formula1>"する,しない"</formula1>
    </dataValidation>
    <dataValidation type="list" allowBlank="1" showInputMessage="1" showErrorMessage="1" sqref="M5:M23" xr:uid="{D97CFBE3-DD95-4D93-8852-511B4B532915}">
      <formula1>"車1,車2,車3,車4,鉄道,自転車"</formula1>
    </dataValidation>
    <dataValidation type="list" allowBlank="1" showInputMessage="1" showErrorMessage="1" sqref="G5:G23" xr:uid="{9C0D6CB1-B556-4E7E-B710-D8BDB2E04158}">
      <formula1>"男,女"</formula1>
    </dataValidation>
    <dataValidation type="list" allowBlank="1" showInputMessage="1" showErrorMessage="1" sqref="M26" xr:uid="{099E5CFB-5BF9-411E-A281-7346C2DA2F80}">
      <formula1>"2,3,4,5,6,7"</formula1>
    </dataValidation>
    <dataValidation type="list" allowBlank="1" showInputMessage="1" showErrorMessage="1" sqref="N26" xr:uid="{4EE2E290-2BEB-4209-B862-869BBA6D1B1E}">
      <formula1>"1,2,3,4,5,6,7,8,9,10,11,12,13,14,15,16,17,18,19,20,21,22,23,24,25,26,27,28,29,30,31"</formula1>
    </dataValidation>
  </dataValidations>
  <hyperlinks>
    <hyperlink ref="I25" r:id="rId1" xr:uid="{41E12832-88A2-49E3-A381-5FE16B282516}"/>
  </hyperlinks>
  <pageMargins left="0.31496062992125984" right="0.11811023622047245" top="0.55118110236220474" bottom="0.15748031496062992" header="0.31496062992125984" footer="0.31496062992125984"/>
  <pageSetup paperSize="9" scale="47" orientation="landscape" horizontalDpi="4294967293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参加者一覧</vt:lpstr>
      <vt:lpstr>参加者一覧!Print_Area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819080476464</dc:creator>
  <cp:lastModifiedBy>成人 星野</cp:lastModifiedBy>
  <cp:lastPrinted>2025-12-14T05:05:32Z</cp:lastPrinted>
  <dcterms:created xsi:type="dcterms:W3CDTF">2024-06-07T09:59:28Z</dcterms:created>
  <dcterms:modified xsi:type="dcterms:W3CDTF">2026-03-11T08:49:45Z</dcterms:modified>
</cp:coreProperties>
</file>